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15" activeTab="0"/>
  </bookViews>
  <sheets>
    <sheet name="180531Status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<sst xmlns="http://schemas.openxmlformats.org/spreadsheetml/2006/main" count="47" uniqueCount="46">
  <si>
    <t>Inntekter</t>
  </si>
  <si>
    <t>Kostnader</t>
  </si>
  <si>
    <t>Sum</t>
  </si>
  <si>
    <t>Kontonr.</t>
  </si>
  <si>
    <t>Beskrivelse</t>
  </si>
  <si>
    <t>Samlet</t>
  </si>
  <si>
    <t>Resultat</t>
  </si>
  <si>
    <t>Avvik ift budsjett 2006</t>
  </si>
  <si>
    <t>Medlemskontingent</t>
  </si>
  <si>
    <t>Renter/purregebyr</t>
  </si>
  <si>
    <t>Deltakerbidrag, møter</t>
  </si>
  <si>
    <t>Styre-/årsmøtesekretariat</t>
  </si>
  <si>
    <t>Regnskapsføring</t>
  </si>
  <si>
    <t>Vedlikehold, nettsiden</t>
  </si>
  <si>
    <t>Diverse driftskostnader</t>
  </si>
  <si>
    <t>Møtekostnader</t>
  </si>
  <si>
    <t>Budsjett</t>
  </si>
  <si>
    <t>Sekretariat, faggrupper/møter etc.</t>
  </si>
  <si>
    <t>Nøkkeltall-/benchmarkingaktiviteter</t>
  </si>
  <si>
    <t>2017</t>
  </si>
  <si>
    <t>Regnskap 2017</t>
  </si>
  <si>
    <t>Ny satsing på strategiske områder</t>
  </si>
  <si>
    <t>Regnskap</t>
  </si>
  <si>
    <t xml:space="preserve">      Avvik</t>
  </si>
  <si>
    <t xml:space="preserve">       2018</t>
  </si>
  <si>
    <t>2</t>
  </si>
  <si>
    <t xml:space="preserve">       1-2</t>
  </si>
  <si>
    <t>EuroFM kontingent/Blomster</t>
  </si>
  <si>
    <t>Fakturerer 44 pr. 25.05</t>
  </si>
  <si>
    <t>Saldo pr. 31.05:</t>
  </si>
  <si>
    <t>ØKONOMISTATUS PR. 31.05.18</t>
  </si>
  <si>
    <t>Norske Shell</t>
  </si>
  <si>
    <t>Equinor</t>
  </si>
  <si>
    <t>DNV/GL</t>
  </si>
  <si>
    <t>Esso Norge</t>
  </si>
  <si>
    <t>Nordea</t>
  </si>
  <si>
    <t>DNB Eiendom</t>
  </si>
  <si>
    <t>NRK</t>
  </si>
  <si>
    <t>NTNU</t>
  </si>
  <si>
    <t>Statens Vegv.Vest</t>
  </si>
  <si>
    <t>Helse Bergen HF</t>
  </si>
  <si>
    <t>Helse Stvgr. HF</t>
  </si>
  <si>
    <t xml:space="preserve">Univ.sykehuset NN </t>
  </si>
  <si>
    <t>Utestående kontingentfordringer: 12</t>
  </si>
  <si>
    <t>849 886,96</t>
  </si>
  <si>
    <t xml:space="preserve">             180 000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</si>
</sst>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&quot;NOK&quot;#,##0_);\(&quot;NOK&quot;#,##0\)"/>
    <numFmt numFmtId="179" formatCode="&quot;NOK&quot;#,##0_);[Red]\(&quot;NOK&quot;#,##0\)"/>
    <numFmt numFmtId="180" formatCode="&quot;NOK&quot;#,##0.00_);\(&quot;NOK&quot;#,##0.00\)"/>
    <numFmt numFmtId="181" formatCode="&quot;NOK&quot;#,##0.00_);[Red]\(&quot;NOK&quot;#,##0.00\)"/>
    <numFmt numFmtId="182" formatCode="_(&quot;NOK&quot;* #,##0_);_(&quot;NOK&quot;* \(#,##0\);_(&quot;NOK&quot;* &quot;-&quot;_);_(@_)"/>
    <numFmt numFmtId="183" formatCode="_(* #,##0_);_(* \(#,##0\);_(* &quot;-&quot;_);_(@_)"/>
    <numFmt numFmtId="184" formatCode="_(&quot;NOK&quot;* #,##0.00_);_(&quot;NOK&quot;* \(#,##0.00\);_(&quot;NOK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,##0.0_);[Red]\(#,##0.0\)"/>
    <numFmt numFmtId="193" formatCode="_ * #,##0.0_ ;_ * \-#,##0.0_ ;_ * &quot;-&quot;??_ ;_ @_ "/>
    <numFmt numFmtId="194" formatCode="_ * #,##0_ ;_ * \-#,##0_ ;_ * &quot;-&quot;??_ ;_ @_ "/>
    <numFmt numFmtId="195" formatCode="0_);[Red]\(0\)"/>
    <numFmt numFmtId="196" formatCode="[$-409]dddd\,\ mmmm\ dd\,\ yyyy"/>
    <numFmt numFmtId="197" formatCode="#,##0_ ;[Red]\-#,##0\ "/>
    <numFmt numFmtId="198" formatCode="[$-809]dd\ mmmm\ yyyy"/>
    <numFmt numFmtId="199" formatCode="0.000"/>
    <numFmt numFmtId="200" formatCode="0.0"/>
    <numFmt numFmtId="201" formatCode="_ * #,##0.000_ ;_ * \-#,##0.000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70C0"/>
      <name val="Arial"/>
      <family val="2"/>
    </font>
    <font>
      <b/>
      <sz val="10"/>
      <color rgb="FFFF0000"/>
      <name val="Arial"/>
      <family val="2"/>
    </font>
    <font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5F5F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/>
      <top style="thick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94" fontId="0" fillId="33" borderId="14" xfId="42" applyNumberFormat="1" applyFont="1" applyFill="1" applyBorder="1" applyAlignment="1">
      <alignment/>
    </xf>
    <xf numFmtId="194" fontId="0" fillId="33" borderId="15" xfId="42" applyNumberFormat="1" applyFont="1" applyFill="1" applyBorder="1" applyAlignment="1">
      <alignment/>
    </xf>
    <xf numFmtId="194" fontId="0" fillId="33" borderId="14" xfId="42" applyNumberFormat="1" applyFont="1" applyFill="1" applyBorder="1" applyAlignment="1">
      <alignment/>
    </xf>
    <xf numFmtId="194" fontId="2" fillId="33" borderId="15" xfId="42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8" fontId="8" fillId="34" borderId="13" xfId="42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38" fontId="0" fillId="0" borderId="0" xfId="42" applyNumberFormat="1" applyFont="1" applyFill="1" applyBorder="1" applyAlignment="1">
      <alignment/>
    </xf>
    <xf numFmtId="3" fontId="0" fillId="35" borderId="16" xfId="0" applyNumberFormat="1" applyFill="1" applyBorder="1" applyAlignment="1">
      <alignment/>
    </xf>
    <xf numFmtId="3" fontId="0" fillId="36" borderId="16" xfId="0" applyNumberFormat="1" applyFill="1" applyBorder="1" applyAlignment="1">
      <alignment/>
    </xf>
    <xf numFmtId="3" fontId="3" fillId="36" borderId="17" xfId="42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0" fontId="7" fillId="36" borderId="18" xfId="0" applyFont="1" applyFill="1" applyBorder="1" applyAlignment="1">
      <alignment horizontal="center"/>
    </xf>
    <xf numFmtId="3" fontId="4" fillId="36" borderId="18" xfId="42" applyNumberFormat="1" applyFont="1" applyFill="1" applyBorder="1" applyAlignment="1">
      <alignment/>
    </xf>
    <xf numFmtId="194" fontId="0" fillId="0" borderId="19" xfId="42" applyNumberFormat="1" applyFont="1" applyFill="1" applyBorder="1" applyAlignment="1">
      <alignment/>
    </xf>
    <xf numFmtId="194" fontId="3" fillId="0" borderId="20" xfId="42" applyNumberFormat="1" applyFont="1" applyFill="1" applyBorder="1" applyAlignment="1">
      <alignment/>
    </xf>
    <xf numFmtId="194" fontId="0" fillId="0" borderId="19" xfId="42" applyNumberFormat="1" applyFont="1" applyFill="1" applyBorder="1" applyAlignment="1">
      <alignment/>
    </xf>
    <xf numFmtId="194" fontId="2" fillId="0" borderId="21" xfId="42" applyNumberFormat="1" applyFont="1" applyFill="1" applyBorder="1" applyAlignment="1">
      <alignment/>
    </xf>
    <xf numFmtId="194" fontId="8" fillId="0" borderId="22" xfId="42" applyNumberFormat="1" applyFont="1" applyFill="1" applyBorder="1" applyAlignment="1">
      <alignment/>
    </xf>
    <xf numFmtId="194" fontId="0" fillId="0" borderId="0" xfId="42" applyNumberFormat="1" applyFont="1" applyFill="1" applyBorder="1" applyAlignment="1">
      <alignment/>
    </xf>
    <xf numFmtId="194" fontId="0" fillId="0" borderId="0" xfId="42" applyNumberFormat="1" applyFont="1" applyFill="1" applyBorder="1" applyAlignment="1">
      <alignment/>
    </xf>
    <xf numFmtId="194" fontId="2" fillId="0" borderId="0" xfId="42" applyNumberFormat="1" applyFont="1" applyFill="1" applyBorder="1" applyAlignment="1">
      <alignment/>
    </xf>
    <xf numFmtId="197" fontId="0" fillId="0" borderId="16" xfId="42" applyNumberFormat="1" applyFont="1" applyFill="1" applyBorder="1" applyAlignment="1">
      <alignment/>
    </xf>
    <xf numFmtId="38" fontId="3" fillId="0" borderId="17" xfId="42" applyNumberFormat="1" applyFont="1" applyFill="1" applyBorder="1" applyAlignment="1">
      <alignment/>
    </xf>
    <xf numFmtId="38" fontId="0" fillId="0" borderId="16" xfId="42" applyNumberFormat="1" applyFont="1" applyFill="1" applyBorder="1" applyAlignment="1">
      <alignment/>
    </xf>
    <xf numFmtId="197" fontId="45" fillId="0" borderId="18" xfId="42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3" fontId="9" fillId="37" borderId="23" xfId="0" applyNumberFormat="1" applyFont="1" applyFill="1" applyBorder="1" applyAlignment="1">
      <alignment horizontal="center" wrapText="1"/>
    </xf>
    <xf numFmtId="3" fontId="0" fillId="37" borderId="19" xfId="0" applyNumberFormat="1" applyFill="1" applyBorder="1" applyAlignment="1">
      <alignment/>
    </xf>
    <xf numFmtId="0" fontId="46" fillId="37" borderId="24" xfId="0" applyNumberFormat="1" applyFont="1" applyFill="1" applyBorder="1" applyAlignment="1">
      <alignment horizontal="center" wrapText="1"/>
    </xf>
    <xf numFmtId="3" fontId="0" fillId="37" borderId="14" xfId="0" applyNumberFormat="1" applyFill="1" applyBorder="1" applyAlignment="1">
      <alignment horizontal="center" vertical="center"/>
    </xf>
    <xf numFmtId="3" fontId="0" fillId="37" borderId="0" xfId="0" applyNumberFormat="1" applyFill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7" xfId="0" applyBorder="1" applyAlignment="1">
      <alignment/>
    </xf>
    <xf numFmtId="3" fontId="2" fillId="35" borderId="28" xfId="0" applyNumberFormat="1" applyFont="1" applyFill="1" applyBorder="1" applyAlignment="1">
      <alignment wrapText="1"/>
    </xf>
    <xf numFmtId="49" fontId="9" fillId="37" borderId="29" xfId="0" applyNumberFormat="1" applyFont="1" applyFill="1" applyBorder="1" applyAlignment="1">
      <alignment horizontal="center" wrapText="1"/>
    </xf>
    <xf numFmtId="0" fontId="0" fillId="0" borderId="25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25" xfId="0" applyFill="1" applyBorder="1" applyAlignment="1">
      <alignment/>
    </xf>
    <xf numFmtId="0" fontId="4" fillId="0" borderId="31" xfId="0" applyFont="1" applyBorder="1" applyAlignment="1">
      <alignment/>
    </xf>
    <xf numFmtId="197" fontId="2" fillId="0" borderId="32" xfId="42" applyNumberFormat="1" applyFont="1" applyFill="1" applyBorder="1" applyAlignment="1">
      <alignment/>
    </xf>
    <xf numFmtId="38" fontId="5" fillId="0" borderId="0" xfId="0" applyNumberFormat="1" applyFont="1" applyBorder="1" applyAlignment="1">
      <alignment/>
    </xf>
    <xf numFmtId="38" fontId="8" fillId="0" borderId="0" xfId="42" applyNumberFormat="1" applyFont="1" applyFill="1" applyBorder="1" applyAlignment="1">
      <alignment/>
    </xf>
    <xf numFmtId="0" fontId="5" fillId="0" borderId="0" xfId="0" applyFont="1" applyAlignment="1">
      <alignment/>
    </xf>
    <xf numFmtId="194" fontId="0" fillId="0" borderId="0" xfId="42" applyNumberFormat="1" applyFont="1" applyAlignment="1">
      <alignment/>
    </xf>
    <xf numFmtId="194" fontId="46" fillId="0" borderId="13" xfId="42" applyNumberFormat="1" applyFont="1" applyBorder="1" applyAlignment="1">
      <alignment/>
    </xf>
    <xf numFmtId="194" fontId="2" fillId="0" borderId="24" xfId="42" applyNumberFormat="1" applyFont="1" applyBorder="1" applyAlignment="1">
      <alignment/>
    </xf>
    <xf numFmtId="194" fontId="46" fillId="37" borderId="24" xfId="42" applyNumberFormat="1" applyFont="1" applyFill="1" applyBorder="1" applyAlignment="1">
      <alignment/>
    </xf>
    <xf numFmtId="194" fontId="5" fillId="37" borderId="14" xfId="42" applyNumberFormat="1" applyFont="1" applyFill="1" applyBorder="1" applyAlignment="1">
      <alignment/>
    </xf>
    <xf numFmtId="194" fontId="5" fillId="0" borderId="0" xfId="42" applyNumberFormat="1" applyFont="1" applyBorder="1" applyAlignment="1">
      <alignment/>
    </xf>
    <xf numFmtId="194" fontId="5" fillId="0" borderId="0" xfId="42" applyNumberFormat="1" applyFont="1" applyBorder="1" applyAlignment="1">
      <alignment vertical="top"/>
    </xf>
    <xf numFmtId="194" fontId="5" fillId="0" borderId="0" xfId="42" applyNumberFormat="1" applyFont="1" applyBorder="1" applyAlignment="1">
      <alignment wrapText="1"/>
    </xf>
    <xf numFmtId="194" fontId="0" fillId="0" borderId="14" xfId="42" applyNumberFormat="1" applyFont="1" applyBorder="1" applyAlignment="1">
      <alignment/>
    </xf>
    <xf numFmtId="194" fontId="0" fillId="0" borderId="33" xfId="42" applyNumberFormat="1" applyFont="1" applyBorder="1" applyAlignment="1">
      <alignment/>
    </xf>
    <xf numFmtId="194" fontId="0" fillId="0" borderId="13" xfId="42" applyNumberFormat="1" applyFont="1" applyBorder="1" applyAlignment="1">
      <alignment/>
    </xf>
    <xf numFmtId="194" fontId="0" fillId="0" borderId="34" xfId="42" applyNumberFormat="1" applyFont="1" applyBorder="1" applyAlignment="1">
      <alignment/>
    </xf>
    <xf numFmtId="194" fontId="0" fillId="0" borderId="15" xfId="42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5" fillId="0" borderId="35" xfId="0" applyFont="1" applyBorder="1" applyAlignment="1">
      <alignment/>
    </xf>
    <xf numFmtId="0" fontId="47" fillId="38" borderId="22" xfId="0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zoomScaleSheetLayoutView="100" workbookViewId="0" topLeftCell="A1">
      <selection activeCell="I23" sqref="I23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2" hidden="1" customWidth="1"/>
    <col min="4" max="4" width="14.140625" style="2" customWidth="1"/>
    <col min="5" max="5" width="14.28125" style="2" customWidth="1"/>
    <col min="6" max="6" width="13.28125" style="9" customWidth="1"/>
    <col min="7" max="7" width="13.8515625" style="69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30</v>
      </c>
      <c r="C1"/>
      <c r="D1"/>
      <c r="E1"/>
      <c r="G1" s="64"/>
    </row>
    <row r="2" spans="3:7" ht="13.5" thickBot="1">
      <c r="C2" s="27">
        <v>2006</v>
      </c>
      <c r="D2" s="21" t="s">
        <v>19</v>
      </c>
      <c r="E2" s="17">
        <v>2018</v>
      </c>
      <c r="F2" s="10">
        <v>2018</v>
      </c>
      <c r="G2" s="65" t="s">
        <v>24</v>
      </c>
    </row>
    <row r="3" spans="1:7" ht="13.5" thickBot="1">
      <c r="A3" s="3" t="s">
        <v>3</v>
      </c>
      <c r="B3" s="41" t="s">
        <v>4</v>
      </c>
      <c r="C3" s="49"/>
      <c r="D3" s="50" t="s">
        <v>20</v>
      </c>
      <c r="E3" s="51" t="s">
        <v>16</v>
      </c>
      <c r="F3" s="52" t="s">
        <v>22</v>
      </c>
      <c r="G3" s="66" t="s">
        <v>23</v>
      </c>
    </row>
    <row r="4" spans="1:7" ht="25.5">
      <c r="A4" s="4"/>
      <c r="B4" s="53"/>
      <c r="C4" s="54" t="s">
        <v>7</v>
      </c>
      <c r="D4" s="42"/>
      <c r="E4" s="44">
        <v>1</v>
      </c>
      <c r="F4" s="55" t="s">
        <v>25</v>
      </c>
      <c r="G4" s="67" t="s">
        <v>26</v>
      </c>
    </row>
    <row r="5" spans="1:7" ht="12.75">
      <c r="A5" s="5" t="s">
        <v>0</v>
      </c>
      <c r="B5" s="47"/>
      <c r="C5" s="23"/>
      <c r="D5" s="43"/>
      <c r="E5" s="45"/>
      <c r="F5" s="46"/>
      <c r="G5" s="68"/>
    </row>
    <row r="6" spans="1:9" ht="12.75">
      <c r="A6" s="6">
        <v>1.01</v>
      </c>
      <c r="B6" s="47" t="s">
        <v>8</v>
      </c>
      <c r="C6" s="24" t="e">
        <f>#REF!-#REF!</f>
        <v>#REF!</v>
      </c>
      <c r="D6" s="29">
        <v>675000</v>
      </c>
      <c r="E6" s="13">
        <v>675000</v>
      </c>
      <c r="F6" s="37">
        <v>660000</v>
      </c>
      <c r="G6" s="72">
        <f>E6-F6</f>
        <v>15000</v>
      </c>
      <c r="H6" s="63" t="s">
        <v>28</v>
      </c>
      <c r="I6" s="35"/>
    </row>
    <row r="7" spans="1:9" ht="12.75">
      <c r="A7" s="6">
        <v>1.02</v>
      </c>
      <c r="B7" s="56" t="s">
        <v>10</v>
      </c>
      <c r="C7" s="24" t="e">
        <f>#REF!-#REF!</f>
        <v>#REF!</v>
      </c>
      <c r="D7" s="29">
        <v>51800</v>
      </c>
      <c r="E7" s="13">
        <v>100000</v>
      </c>
      <c r="F7" s="37">
        <v>0</v>
      </c>
      <c r="G7" s="72">
        <f aca="true" t="shared" si="0" ref="G7:G20">E7-F7</f>
        <v>100000</v>
      </c>
      <c r="I7" s="35"/>
    </row>
    <row r="8" spans="1:9" ht="12.75">
      <c r="A8" s="6">
        <v>1.05</v>
      </c>
      <c r="B8" s="47" t="s">
        <v>9</v>
      </c>
      <c r="C8" s="24" t="e">
        <f>#REF!-#REF!</f>
        <v>#REF!</v>
      </c>
      <c r="D8" s="29">
        <v>251</v>
      </c>
      <c r="E8" s="13">
        <v>200</v>
      </c>
      <c r="F8" s="37">
        <v>0</v>
      </c>
      <c r="G8" s="72">
        <f t="shared" si="0"/>
        <v>200</v>
      </c>
      <c r="I8" s="35"/>
    </row>
    <row r="9" spans="1:9" ht="12.75">
      <c r="A9" s="7">
        <v>1</v>
      </c>
      <c r="B9" s="57" t="s">
        <v>2</v>
      </c>
      <c r="C9" s="25" t="e">
        <f>SUM(C6:C8)</f>
        <v>#REF!</v>
      </c>
      <c r="D9" s="30">
        <f>SUM(D6:D8)</f>
        <v>727051</v>
      </c>
      <c r="E9" s="14">
        <f>SUM(E6:E8)</f>
        <v>775200</v>
      </c>
      <c r="F9" s="38">
        <v>660000</v>
      </c>
      <c r="G9" s="76">
        <f t="shared" si="0"/>
        <v>115200</v>
      </c>
      <c r="I9" s="35"/>
    </row>
    <row r="10" spans="1:9" ht="12.75">
      <c r="A10" s="6"/>
      <c r="B10" s="47"/>
      <c r="C10" s="24"/>
      <c r="D10" s="29"/>
      <c r="E10" s="15"/>
      <c r="F10" s="22"/>
      <c r="G10" s="72">
        <f t="shared" si="0"/>
        <v>0</v>
      </c>
      <c r="I10" s="34"/>
    </row>
    <row r="11" spans="1:9" ht="12.75">
      <c r="A11" s="5" t="s">
        <v>1</v>
      </c>
      <c r="B11" s="47"/>
      <c r="C11" s="24"/>
      <c r="D11" s="29"/>
      <c r="E11" s="15"/>
      <c r="F11" s="39"/>
      <c r="G11" s="72">
        <f t="shared" si="0"/>
        <v>0</v>
      </c>
      <c r="I11" s="34"/>
    </row>
    <row r="12" spans="1:9" ht="12.75">
      <c r="A12" s="6">
        <v>2.01</v>
      </c>
      <c r="B12" s="56" t="s">
        <v>11</v>
      </c>
      <c r="C12" s="24" t="e">
        <f>#REF!-#REF!</f>
        <v>#REF!</v>
      </c>
      <c r="D12" s="29">
        <v>75000</v>
      </c>
      <c r="E12" s="13">
        <v>75000</v>
      </c>
      <c r="F12" s="37">
        <v>7537</v>
      </c>
      <c r="G12" s="72">
        <f t="shared" si="0"/>
        <v>67463</v>
      </c>
      <c r="I12" s="35"/>
    </row>
    <row r="13" spans="1:9" ht="12.75">
      <c r="A13" s="6">
        <v>2.02</v>
      </c>
      <c r="B13" s="56" t="s">
        <v>12</v>
      </c>
      <c r="C13" s="24" t="e">
        <f>#REF!-#REF!</f>
        <v>#REF!</v>
      </c>
      <c r="D13" s="29">
        <v>35700</v>
      </c>
      <c r="E13" s="13">
        <v>37000</v>
      </c>
      <c r="F13" s="37">
        <v>0</v>
      </c>
      <c r="G13" s="72">
        <f t="shared" si="0"/>
        <v>37000</v>
      </c>
      <c r="I13" s="35"/>
    </row>
    <row r="14" spans="1:9" ht="12.75">
      <c r="A14" s="6">
        <v>2.03</v>
      </c>
      <c r="B14" s="56" t="s">
        <v>18</v>
      </c>
      <c r="C14" s="24" t="e">
        <f>#REF!-#REF!</f>
        <v>#REF!</v>
      </c>
      <c r="D14" s="29">
        <v>242500</v>
      </c>
      <c r="E14" s="13">
        <v>0</v>
      </c>
      <c r="F14" s="37">
        <v>0</v>
      </c>
      <c r="G14" s="72">
        <f t="shared" si="0"/>
        <v>0</v>
      </c>
      <c r="I14" s="35"/>
    </row>
    <row r="15" spans="1:9" ht="12.75">
      <c r="A15" s="6">
        <v>2.04</v>
      </c>
      <c r="B15" s="56" t="s">
        <v>13</v>
      </c>
      <c r="C15" s="24" t="e">
        <f>#REF!-#REF!</f>
        <v>#REF!</v>
      </c>
      <c r="D15" s="31">
        <v>8000</v>
      </c>
      <c r="E15" s="13">
        <v>8000</v>
      </c>
      <c r="F15" s="37">
        <v>2000</v>
      </c>
      <c r="G15" s="72">
        <f t="shared" si="0"/>
        <v>6000</v>
      </c>
      <c r="I15" s="35"/>
    </row>
    <row r="16" spans="1:9" ht="12.75">
      <c r="A16" s="6">
        <v>2.05</v>
      </c>
      <c r="B16" s="47" t="s">
        <v>14</v>
      </c>
      <c r="C16" s="24" t="e">
        <f>#REF!-#REF!</f>
        <v>#REF!</v>
      </c>
      <c r="D16" s="29">
        <v>18123</v>
      </c>
      <c r="E16" s="13">
        <v>40000</v>
      </c>
      <c r="F16" s="37">
        <v>7490</v>
      </c>
      <c r="G16" s="72">
        <f t="shared" si="0"/>
        <v>32510</v>
      </c>
      <c r="H16" s="63" t="s">
        <v>27</v>
      </c>
      <c r="I16" s="35"/>
    </row>
    <row r="17" spans="1:9" ht="12.75">
      <c r="A17" s="6">
        <v>2.06</v>
      </c>
      <c r="B17" s="58" t="s">
        <v>21</v>
      </c>
      <c r="D17" s="29">
        <v>0</v>
      </c>
      <c r="E17" s="13">
        <v>298000</v>
      </c>
      <c r="F17" s="37">
        <v>0</v>
      </c>
      <c r="G17" s="72">
        <f t="shared" si="0"/>
        <v>298000</v>
      </c>
      <c r="I17" s="35"/>
    </row>
    <row r="18" spans="1:9" ht="12.75">
      <c r="A18" s="6">
        <v>2.07</v>
      </c>
      <c r="B18" s="56" t="s">
        <v>15</v>
      </c>
      <c r="C18" s="24" t="e">
        <f>#REF!-#REF!</f>
        <v>#REF!</v>
      </c>
      <c r="D18" s="29">
        <v>44109</v>
      </c>
      <c r="E18" s="13">
        <v>100000</v>
      </c>
      <c r="F18" s="37">
        <v>0</v>
      </c>
      <c r="G18" s="72">
        <f t="shared" si="0"/>
        <v>100000</v>
      </c>
      <c r="I18" s="35"/>
    </row>
    <row r="19" spans="1:9" ht="12.75">
      <c r="A19" s="6">
        <v>2.09</v>
      </c>
      <c r="B19" s="47" t="s">
        <v>17</v>
      </c>
      <c r="C19" s="24" t="e">
        <f>#REF!-#REF!</f>
        <v>#REF!</v>
      </c>
      <c r="D19" s="29">
        <v>260000</v>
      </c>
      <c r="E19" s="13">
        <v>260000</v>
      </c>
      <c r="F19" s="37">
        <v>12601</v>
      </c>
      <c r="G19" s="75">
        <f t="shared" si="0"/>
        <v>247399</v>
      </c>
      <c r="I19" s="35"/>
    </row>
    <row r="20" spans="1:9" ht="13.5" thickBot="1">
      <c r="A20" s="6"/>
      <c r="B20" s="57" t="s">
        <v>2</v>
      </c>
      <c r="C20" s="26" t="e">
        <f>SUM(C12:C19)</f>
        <v>#REF!</v>
      </c>
      <c r="D20" s="32">
        <f>SUM(D12:D19)</f>
        <v>683432</v>
      </c>
      <c r="E20" s="16">
        <f>SUM(E12:E19)</f>
        <v>818000</v>
      </c>
      <c r="F20" s="60">
        <f>SUM(F11:F19)</f>
        <v>29628</v>
      </c>
      <c r="G20" s="73">
        <f t="shared" si="0"/>
        <v>788372</v>
      </c>
      <c r="I20" s="36"/>
    </row>
    <row r="21" spans="1:9" ht="16.5" thickBot="1" thickTop="1">
      <c r="A21" s="48" t="s">
        <v>5</v>
      </c>
      <c r="B21" s="59" t="s">
        <v>6</v>
      </c>
      <c r="C21" s="28" t="e">
        <f>C9-C20</f>
        <v>#REF!</v>
      </c>
      <c r="D21" s="33">
        <v>43619</v>
      </c>
      <c r="E21" s="20">
        <f>E9-E20</f>
        <v>-42800</v>
      </c>
      <c r="F21" s="40">
        <v>630312</v>
      </c>
      <c r="G21" s="74"/>
      <c r="I21" s="62"/>
    </row>
    <row r="22" spans="5:7" ht="12.75">
      <c r="E22" s="61"/>
      <c r="G22" s="36"/>
    </row>
    <row r="23" spans="1:8" ht="12.75">
      <c r="A23" s="8"/>
      <c r="E23" s="61"/>
      <c r="F23" s="12"/>
      <c r="H23" s="11"/>
    </row>
    <row r="24" spans="6:8" ht="12.75">
      <c r="F24" s="78"/>
      <c r="H24" s="11"/>
    </row>
    <row r="25" spans="6:8" ht="12.75">
      <c r="F25" s="18"/>
      <c r="H25" s="11"/>
    </row>
    <row r="26" spans="2:8" ht="12.75">
      <c r="B26" t="s">
        <v>43</v>
      </c>
      <c r="E26" s="77" t="s">
        <v>45</v>
      </c>
      <c r="G26" s="70" t="s">
        <v>31</v>
      </c>
      <c r="H26" s="2" t="s">
        <v>32</v>
      </c>
    </row>
    <row r="27" spans="5:8" ht="13.5" thickBot="1">
      <c r="E27" s="9"/>
      <c r="G27" s="69" t="s">
        <v>33</v>
      </c>
      <c r="H27" s="63" t="s">
        <v>34</v>
      </c>
    </row>
    <row r="28" spans="2:8" ht="13.5" thickBot="1">
      <c r="B28" s="80" t="s">
        <v>29</v>
      </c>
      <c r="C28" s="81"/>
      <c r="D28" s="81"/>
      <c r="E28" s="82" t="s">
        <v>44</v>
      </c>
      <c r="G28" s="69" t="s">
        <v>35</v>
      </c>
      <c r="H28" s="63" t="s">
        <v>36</v>
      </c>
    </row>
    <row r="29" spans="2:8" ht="12.75">
      <c r="B29" s="19"/>
      <c r="E29" s="18"/>
      <c r="G29" s="71" t="s">
        <v>37</v>
      </c>
      <c r="H29" s="79" t="s">
        <v>38</v>
      </c>
    </row>
    <row r="30" spans="2:8" ht="12.75">
      <c r="B30" s="19"/>
      <c r="E30" s="18"/>
      <c r="G30" s="69" t="s">
        <v>39</v>
      </c>
      <c r="H30" s="79" t="s">
        <v>40</v>
      </c>
    </row>
    <row r="31" spans="2:8" ht="12.75">
      <c r="B31" s="19"/>
      <c r="E31" s="18"/>
      <c r="G31" s="71" t="s">
        <v>41</v>
      </c>
      <c r="H31" s="79" t="s">
        <v>42</v>
      </c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 18.05.31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2018-03-27T11:12:33Z</cp:lastPrinted>
  <dcterms:created xsi:type="dcterms:W3CDTF">2003-04-07T08:38:05Z</dcterms:created>
  <dcterms:modified xsi:type="dcterms:W3CDTF">2018-05-31T09:02:43Z</dcterms:modified>
  <cp:category>budsjett</cp:category>
  <cp:version/>
  <cp:contentType/>
  <cp:contentStatus/>
</cp:coreProperties>
</file>