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715" activeTab="0"/>
  </bookViews>
  <sheets>
    <sheet name="UtkBud 2018" sheetId="1" r:id="rId1"/>
    <sheet name="Sheet1" sheetId="2" r:id="rId2"/>
    <sheet name="Sheet3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<sst xmlns="http://schemas.openxmlformats.org/spreadsheetml/2006/main" count="28" uniqueCount="26">
  <si>
    <t>Inntekter</t>
  </si>
  <si>
    <t>Kostnader</t>
  </si>
  <si>
    <t>Sum</t>
  </si>
  <si>
    <t>Kontonr.</t>
  </si>
  <si>
    <t>Beskrivelse</t>
  </si>
  <si>
    <t>Samlet</t>
  </si>
  <si>
    <t>Resultat</t>
  </si>
  <si>
    <t>Avvik ift budsjett 2006</t>
  </si>
  <si>
    <t>2 - 1</t>
  </si>
  <si>
    <t>Medlemskontingent</t>
  </si>
  <si>
    <t>Renter/purregebyr</t>
  </si>
  <si>
    <t>Deltakerbidrag, møter</t>
  </si>
  <si>
    <t>Styre-/årsmøtesekretariat</t>
  </si>
  <si>
    <t>Regnskapsføring</t>
  </si>
  <si>
    <t>Vedlikehold, nettsiden</t>
  </si>
  <si>
    <t>Diverse driftskostnader</t>
  </si>
  <si>
    <t>Møtekostnader</t>
  </si>
  <si>
    <t>Rest/Avvik</t>
  </si>
  <si>
    <t>Budsjett</t>
  </si>
  <si>
    <t>Sekretariat, faggrupper/møter etc.</t>
  </si>
  <si>
    <t>Nøkkeltall-/benchmarkingaktiviteter</t>
  </si>
  <si>
    <t>2017</t>
  </si>
  <si>
    <t>Resultat 2016</t>
  </si>
  <si>
    <t>Regnskap 2017</t>
  </si>
  <si>
    <t>REGNSKAP 2017 / BUDSJETT 2018</t>
  </si>
  <si>
    <t>Ny satsing på strategiske områder</t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</si>
</sst>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;\-&quot;kr&quot;\ #,##0"/>
    <numFmt numFmtId="173" formatCode="&quot;kr&quot;\ #,##0;[Red]\-&quot;kr&quot;\ #,##0"/>
    <numFmt numFmtId="174" formatCode="&quot;kr&quot;\ #,##0.00;\-&quot;kr&quot;\ #,##0.00"/>
    <numFmt numFmtId="175" formatCode="&quot;kr&quot;\ #,##0.00;[Red]\-&quot;kr&quot;\ #,##0.00"/>
    <numFmt numFmtId="176" formatCode="_-&quot;kr&quot;\ * #,##0_-;\-&quot;kr&quot;\ * #,##0_-;_-&quot;kr&quot;\ * &quot;-&quot;_-;_-@_-"/>
    <numFmt numFmtId="177" formatCode="_-&quot;kr&quot;\ * #,##0.00_-;\-&quot;kr&quot;\ * #,##0.00_-;_-&quot;kr&quot;\ * &quot;-&quot;??_-;_-@_-"/>
    <numFmt numFmtId="178" formatCode="&quot;NOK&quot;#,##0_);\(&quot;NOK&quot;#,##0\)"/>
    <numFmt numFmtId="179" formatCode="&quot;NOK&quot;#,##0_);[Red]\(&quot;NOK&quot;#,##0\)"/>
    <numFmt numFmtId="180" formatCode="&quot;NOK&quot;#,##0.00_);\(&quot;NOK&quot;#,##0.00\)"/>
    <numFmt numFmtId="181" formatCode="&quot;NOK&quot;#,##0.00_);[Red]\(&quot;NOK&quot;#,##0.00\)"/>
    <numFmt numFmtId="182" formatCode="_(&quot;NOK&quot;* #,##0_);_(&quot;NOK&quot;* \(#,##0\);_(&quot;NOK&quot;* &quot;-&quot;_);_(@_)"/>
    <numFmt numFmtId="183" formatCode="_(* #,##0_);_(* \(#,##0\);_(* &quot;-&quot;_);_(@_)"/>
    <numFmt numFmtId="184" formatCode="_(&quot;NOK&quot;* #,##0.00_);_(&quot;NOK&quot;* \(#,##0.00\);_(&quot;NOK&quot;* &quot;-&quot;??_);_(@_)"/>
    <numFmt numFmtId="185" formatCode="_(* #,##0.00_);_(* \(#,##0.00\);_(* &quot;-&quot;??_);_(@_)"/>
    <numFmt numFmtId="186" formatCode="&quot;kr&quot;\ #,##0_);\(&quot;kr&quot;\ #,##0\)"/>
    <numFmt numFmtId="187" formatCode="&quot;kr&quot;\ #,##0_);[Red]\(&quot;kr&quot;\ #,##0\)"/>
    <numFmt numFmtId="188" formatCode="&quot;kr&quot;\ #,##0.00_);\(&quot;kr&quot;\ #,##0.00\)"/>
    <numFmt numFmtId="189" formatCode="&quot;kr&quot;\ #,##0.00_);[Red]\(&quot;kr&quot;\ #,##0.00\)"/>
    <numFmt numFmtId="190" formatCode="_(&quot;kr&quot;\ * #,##0_);_(&quot;kr&quot;\ * \(#,##0\);_(&quot;kr&quot;\ * &quot;-&quot;_);_(@_)"/>
    <numFmt numFmtId="191" formatCode="_(&quot;kr&quot;\ * #,##0.00_);_(&quot;kr&quot;\ * \(#,##0.00\);_(&quot;kr&quot;\ * &quot;-&quot;??_);_(@_)"/>
    <numFmt numFmtId="192" formatCode="#,##0.0_);[Red]\(#,##0.0\)"/>
    <numFmt numFmtId="193" formatCode="_ * #,##0.0_ ;_ * \-#,##0.0_ ;_ * &quot;-&quot;??_ ;_ @_ "/>
    <numFmt numFmtId="194" formatCode="_ * #,##0_ ;_ * \-#,##0_ ;_ * &quot;-&quot;??_ ;_ @_ "/>
    <numFmt numFmtId="195" formatCode="0_);[Red]\(0\)"/>
    <numFmt numFmtId="196" formatCode="[$-409]dddd\,\ mmmm\ dd\,\ yyyy"/>
    <numFmt numFmtId="197" formatCode="#,##0_ ;[Red]\-#,##0\ "/>
    <numFmt numFmtId="198" formatCode="[$-809]dd\ mmmm\ yyyy"/>
    <numFmt numFmtId="199" formatCode="0.000"/>
    <numFmt numFmtId="200" formatCode="0.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i/>
      <sz val="12"/>
      <color indexed="62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i/>
      <sz val="12"/>
      <color rgb="FF0070C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 style="thin"/>
      <top/>
      <bottom style="thin"/>
    </border>
    <border>
      <left/>
      <right/>
      <top style="thick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/>
      <bottom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/>
    </xf>
    <xf numFmtId="0" fontId="2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7" fillId="33" borderId="19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3" fontId="4" fillId="33" borderId="19" xfId="42" applyNumberFormat="1" applyFont="1" applyFill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0" xfId="0" applyFont="1" applyBorder="1" applyAlignment="1">
      <alignment/>
    </xf>
    <xf numFmtId="194" fontId="0" fillId="34" borderId="20" xfId="42" applyNumberFormat="1" applyFont="1" applyFill="1" applyBorder="1" applyAlignment="1">
      <alignment/>
    </xf>
    <xf numFmtId="194" fontId="0" fillId="34" borderId="21" xfId="42" applyNumberFormat="1" applyFont="1" applyFill="1" applyBorder="1" applyAlignment="1">
      <alignment/>
    </xf>
    <xf numFmtId="194" fontId="0" fillId="34" borderId="20" xfId="42" applyNumberFormat="1" applyFont="1" applyFill="1" applyBorder="1" applyAlignment="1">
      <alignment/>
    </xf>
    <xf numFmtId="194" fontId="2" fillId="34" borderId="21" xfId="42" applyNumberFormat="1" applyFont="1" applyFill="1" applyBorder="1" applyAlignment="1">
      <alignment/>
    </xf>
    <xf numFmtId="0" fontId="7" fillId="34" borderId="19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0" fillId="35" borderId="20" xfId="0" applyNumberFormat="1" applyFill="1" applyBorder="1" applyAlignment="1">
      <alignment horizontal="center" vertical="center"/>
    </xf>
    <xf numFmtId="0" fontId="44" fillId="35" borderId="22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5" fillId="0" borderId="0" xfId="0" applyFont="1" applyBorder="1" applyAlignment="1">
      <alignment wrapText="1"/>
    </xf>
    <xf numFmtId="38" fontId="8" fillId="36" borderId="19" xfId="42" applyNumberFormat="1" applyFont="1" applyFill="1" applyBorder="1" applyAlignment="1">
      <alignment/>
    </xf>
    <xf numFmtId="3" fontId="9" fillId="37" borderId="22" xfId="0" applyNumberFormat="1" applyFont="1" applyFill="1" applyBorder="1" applyAlignment="1">
      <alignment horizontal="center" wrapText="1"/>
    </xf>
    <xf numFmtId="3" fontId="0" fillId="37" borderId="20" xfId="0" applyNumberFormat="1" applyFill="1" applyBorder="1" applyAlignment="1">
      <alignment/>
    </xf>
    <xf numFmtId="194" fontId="8" fillId="0" borderId="19" xfId="42" applyNumberFormat="1" applyFont="1" applyFill="1" applyBorder="1" applyAlignment="1">
      <alignment/>
    </xf>
    <xf numFmtId="49" fontId="7" fillId="0" borderId="19" xfId="0" applyNumberFormat="1" applyFont="1" applyFill="1" applyBorder="1" applyAlignment="1">
      <alignment horizontal="center"/>
    </xf>
    <xf numFmtId="49" fontId="9" fillId="37" borderId="23" xfId="0" applyNumberFormat="1" applyFont="1" applyFill="1" applyBorder="1" applyAlignment="1">
      <alignment horizontal="center" wrapText="1"/>
    </xf>
    <xf numFmtId="3" fontId="0" fillId="37" borderId="0" xfId="0" applyNumberFormat="1" applyFill="1" applyBorder="1" applyAlignment="1">
      <alignment/>
    </xf>
    <xf numFmtId="38" fontId="0" fillId="0" borderId="0" xfId="42" applyNumberFormat="1" applyFont="1" applyFill="1" applyBorder="1" applyAlignment="1">
      <alignment/>
    </xf>
    <xf numFmtId="194" fontId="0" fillId="0" borderId="20" xfId="42" applyNumberFormat="1" applyFont="1" applyFill="1" applyBorder="1" applyAlignment="1">
      <alignment/>
    </xf>
    <xf numFmtId="194" fontId="0" fillId="0" borderId="20" xfId="42" applyNumberFormat="1" applyFont="1" applyFill="1" applyBorder="1" applyAlignment="1">
      <alignment/>
    </xf>
    <xf numFmtId="194" fontId="2" fillId="0" borderId="24" xfId="42" applyNumberFormat="1" applyFont="1" applyFill="1" applyBorder="1" applyAlignment="1">
      <alignment/>
    </xf>
    <xf numFmtId="194" fontId="2" fillId="34" borderId="24" xfId="42" applyNumberFormat="1" applyFont="1" applyFill="1" applyBorder="1" applyAlignment="1">
      <alignment/>
    </xf>
    <xf numFmtId="3" fontId="2" fillId="35" borderId="25" xfId="0" applyNumberFormat="1" applyFont="1" applyFill="1" applyBorder="1" applyAlignment="1">
      <alignment wrapText="1"/>
    </xf>
    <xf numFmtId="3" fontId="0" fillId="35" borderId="26" xfId="0" applyNumberFormat="1" applyFill="1" applyBorder="1" applyAlignment="1">
      <alignment/>
    </xf>
    <xf numFmtId="3" fontId="0" fillId="33" borderId="26" xfId="0" applyNumberFormat="1" applyFill="1" applyBorder="1" applyAlignment="1">
      <alignment/>
    </xf>
    <xf numFmtId="3" fontId="3" fillId="33" borderId="27" xfId="42" applyNumberFormat="1" applyFont="1" applyFill="1" applyBorder="1" applyAlignment="1">
      <alignment/>
    </xf>
    <xf numFmtId="3" fontId="2" fillId="33" borderId="27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2" fontId="0" fillId="0" borderId="20" xfId="0" applyNumberFormat="1" applyFont="1" applyBorder="1" applyAlignment="1">
      <alignment/>
    </xf>
    <xf numFmtId="2" fontId="0" fillId="36" borderId="20" xfId="0" applyNumberFormat="1" applyFont="1" applyFill="1" applyBorder="1" applyAlignment="1">
      <alignment/>
    </xf>
    <xf numFmtId="49" fontId="6" fillId="0" borderId="0" xfId="0" applyNumberFormat="1" applyFont="1" applyAlignment="1">
      <alignment/>
    </xf>
    <xf numFmtId="194" fontId="0" fillId="0" borderId="28" xfId="42" applyNumberFormat="1" applyFont="1" applyFill="1" applyBorder="1" applyAlignment="1">
      <alignment/>
    </xf>
    <xf numFmtId="194" fontId="3" fillId="0" borderId="29" xfId="42" applyNumberFormat="1" applyFont="1" applyFill="1" applyBorder="1" applyAlignment="1">
      <alignment/>
    </xf>
    <xf numFmtId="194" fontId="0" fillId="0" borderId="28" xfId="42" applyNumberFormat="1" applyFont="1" applyFill="1" applyBorder="1" applyAlignment="1">
      <alignment/>
    </xf>
    <xf numFmtId="38" fontId="0" fillId="0" borderId="28" xfId="42" applyNumberFormat="1" applyFont="1" applyFill="1" applyBorder="1" applyAlignment="1">
      <alignment/>
    </xf>
    <xf numFmtId="197" fontId="0" fillId="0" borderId="28" xfId="42" applyNumberFormat="1" applyFont="1" applyFill="1" applyBorder="1" applyAlignment="1">
      <alignment/>
    </xf>
    <xf numFmtId="38" fontId="2" fillId="0" borderId="0" xfId="42" applyNumberFormat="1" applyFont="1" applyFill="1" applyBorder="1" applyAlignment="1">
      <alignment/>
    </xf>
    <xf numFmtId="38" fontId="3" fillId="0" borderId="29" xfId="42" applyNumberFormat="1" applyFont="1" applyFill="1" applyBorder="1" applyAlignment="1">
      <alignment/>
    </xf>
    <xf numFmtId="197" fontId="45" fillId="0" borderId="19" xfId="42" applyNumberFormat="1" applyFont="1" applyFill="1" applyBorder="1" applyAlignment="1">
      <alignment/>
    </xf>
    <xf numFmtId="194" fontId="3" fillId="0" borderId="21" xfId="42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view="pageLayout" zoomScaleSheetLayoutView="100" workbookViewId="0" topLeftCell="A1">
      <selection activeCell="H18" sqref="H18"/>
    </sheetView>
  </sheetViews>
  <sheetFormatPr defaultColWidth="11.421875" defaultRowHeight="12.75"/>
  <cols>
    <col min="1" max="1" width="11.421875" style="0" customWidth="1"/>
    <col min="2" max="2" width="30.7109375" style="0" customWidth="1"/>
    <col min="3" max="3" width="14.28125" style="2" hidden="1" customWidth="1"/>
    <col min="4" max="4" width="14.140625" style="2" customWidth="1"/>
    <col min="5" max="5" width="14.28125" style="2" customWidth="1"/>
    <col min="6" max="6" width="13.28125" style="18" customWidth="1"/>
    <col min="7" max="7" width="13.8515625" style="2" customWidth="1"/>
    <col min="8" max="8" width="14.57421875" style="0" customWidth="1"/>
    <col min="9" max="9" width="12.57421875" style="0" customWidth="1"/>
  </cols>
  <sheetData>
    <row r="1" spans="1:7" ht="15.75" thickBot="1">
      <c r="A1" s="1" t="s">
        <v>24</v>
      </c>
      <c r="C1"/>
      <c r="D1"/>
      <c r="E1"/>
      <c r="G1"/>
    </row>
    <row r="2" spans="3:8" ht="13.5" thickBot="1">
      <c r="C2" s="14">
        <v>2006</v>
      </c>
      <c r="D2" s="19">
        <v>2016</v>
      </c>
      <c r="E2" s="28">
        <v>2017</v>
      </c>
      <c r="F2" s="39" t="s">
        <v>21</v>
      </c>
      <c r="G2" s="14">
        <v>2017</v>
      </c>
      <c r="H2" s="28">
        <v>2018</v>
      </c>
    </row>
    <row r="3" spans="1:8" ht="13.5" thickBot="1">
      <c r="A3" s="6" t="s">
        <v>3</v>
      </c>
      <c r="B3" s="7" t="s">
        <v>4</v>
      </c>
      <c r="C3" s="15"/>
      <c r="D3" s="20" t="s">
        <v>22</v>
      </c>
      <c r="E3" s="29" t="s">
        <v>18</v>
      </c>
      <c r="F3" s="20" t="s">
        <v>23</v>
      </c>
      <c r="G3" s="15" t="s">
        <v>17</v>
      </c>
      <c r="H3" s="29" t="s">
        <v>18</v>
      </c>
    </row>
    <row r="4" spans="1:8" ht="25.5">
      <c r="A4" s="8"/>
      <c r="B4" s="4"/>
      <c r="C4" s="47" t="s">
        <v>7</v>
      </c>
      <c r="D4" s="36">
        <v>3</v>
      </c>
      <c r="E4" s="32">
        <v>1</v>
      </c>
      <c r="F4" s="36">
        <v>2</v>
      </c>
      <c r="G4" s="40" t="s">
        <v>8</v>
      </c>
      <c r="H4" s="32">
        <v>1</v>
      </c>
    </row>
    <row r="5" spans="1:8" ht="12.75">
      <c r="A5" s="9" t="s">
        <v>0</v>
      </c>
      <c r="B5" s="3"/>
      <c r="C5" s="48"/>
      <c r="D5" s="37"/>
      <c r="E5" s="31"/>
      <c r="F5" s="37"/>
      <c r="G5" s="41"/>
      <c r="H5" s="31"/>
    </row>
    <row r="6" spans="1:9" ht="12.75">
      <c r="A6" s="10">
        <v>1.01</v>
      </c>
      <c r="B6" s="3" t="s">
        <v>9</v>
      </c>
      <c r="C6" s="49" t="e">
        <f>#REF!-#REF!</f>
        <v>#REF!</v>
      </c>
      <c r="D6" s="43">
        <v>675000</v>
      </c>
      <c r="E6" s="24">
        <v>675000</v>
      </c>
      <c r="F6" s="56">
        <v>675000</v>
      </c>
      <c r="G6" s="60">
        <f>SUM(F6-E6)</f>
        <v>0</v>
      </c>
      <c r="H6" s="24">
        <v>675000</v>
      </c>
      <c r="I6" s="55"/>
    </row>
    <row r="7" spans="1:9" ht="12.75">
      <c r="A7" s="10">
        <v>1.02</v>
      </c>
      <c r="B7" s="23" t="s">
        <v>11</v>
      </c>
      <c r="C7" s="49" t="e">
        <f>#REF!-#REF!</f>
        <v>#REF!</v>
      </c>
      <c r="D7" s="43">
        <v>87200</v>
      </c>
      <c r="E7" s="24">
        <v>100000</v>
      </c>
      <c r="F7" s="56">
        <v>51800</v>
      </c>
      <c r="G7" s="60">
        <f>SUM(F7-E7)</f>
        <v>-48200</v>
      </c>
      <c r="H7" s="24">
        <v>100000</v>
      </c>
      <c r="I7" s="18"/>
    </row>
    <row r="8" spans="1:8" ht="12.75">
      <c r="A8" s="10">
        <v>1.05</v>
      </c>
      <c r="B8" s="3" t="s">
        <v>10</v>
      </c>
      <c r="C8" s="49" t="e">
        <f>#REF!-#REF!</f>
        <v>#REF!</v>
      </c>
      <c r="D8" s="43">
        <v>306</v>
      </c>
      <c r="E8" s="24">
        <v>250</v>
      </c>
      <c r="F8" s="56">
        <v>251</v>
      </c>
      <c r="G8" s="60">
        <f>SUM(F8-E8)</f>
        <v>1</v>
      </c>
      <c r="H8" s="24">
        <v>200</v>
      </c>
    </row>
    <row r="9" spans="1:8" ht="12.75">
      <c r="A9" s="11">
        <v>1</v>
      </c>
      <c r="B9" s="5" t="s">
        <v>2</v>
      </c>
      <c r="C9" s="50" t="e">
        <f>SUM(C6:C8)</f>
        <v>#REF!</v>
      </c>
      <c r="D9" s="64">
        <f>SUM(D6:D8)</f>
        <v>762506</v>
      </c>
      <c r="E9" s="25">
        <f>SUM(E5:E8)</f>
        <v>775250</v>
      </c>
      <c r="F9" s="57">
        <f>SUM(F6:F8)</f>
        <v>727051</v>
      </c>
      <c r="G9" s="62">
        <f>SUM(F9-E9)</f>
        <v>-48199</v>
      </c>
      <c r="H9" s="25">
        <f>SUM(H6:H8)</f>
        <v>775200</v>
      </c>
    </row>
    <row r="10" spans="1:8" ht="12.75">
      <c r="A10" s="10"/>
      <c r="B10" s="3"/>
      <c r="C10" s="49"/>
      <c r="D10" s="43"/>
      <c r="E10" s="26"/>
      <c r="F10" s="43"/>
      <c r="G10" s="42"/>
      <c r="H10" s="26"/>
    </row>
    <row r="11" spans="1:8" ht="12.75">
      <c r="A11" s="9" t="s">
        <v>1</v>
      </c>
      <c r="B11" s="3"/>
      <c r="C11" s="49"/>
      <c r="D11" s="43"/>
      <c r="E11" s="26"/>
      <c r="F11" s="56"/>
      <c r="G11" s="59"/>
      <c r="H11" s="26"/>
    </row>
    <row r="12" spans="1:8" ht="12.75">
      <c r="A12" s="10">
        <v>2.01</v>
      </c>
      <c r="B12" s="23" t="s">
        <v>12</v>
      </c>
      <c r="C12" s="49" t="e">
        <f>#REF!-#REF!</f>
        <v>#REF!</v>
      </c>
      <c r="D12" s="43">
        <v>75001</v>
      </c>
      <c r="E12" s="24">
        <v>75000</v>
      </c>
      <c r="F12" s="56">
        <v>75000</v>
      </c>
      <c r="G12" s="60">
        <f>+E12-F12</f>
        <v>0</v>
      </c>
      <c r="H12" s="24">
        <v>75000</v>
      </c>
    </row>
    <row r="13" spans="1:8" ht="12.75">
      <c r="A13" s="10">
        <v>2.02</v>
      </c>
      <c r="B13" s="23" t="s">
        <v>13</v>
      </c>
      <c r="C13" s="49" t="e">
        <f>#REF!-#REF!</f>
        <v>#REF!</v>
      </c>
      <c r="D13" s="43">
        <v>35000</v>
      </c>
      <c r="E13" s="24">
        <v>35000</v>
      </c>
      <c r="F13" s="56">
        <v>35700</v>
      </c>
      <c r="G13" s="60">
        <f aca="true" t="shared" si="0" ref="G13:G20">+E13-F13</f>
        <v>-700</v>
      </c>
      <c r="H13" s="24">
        <v>37000</v>
      </c>
    </row>
    <row r="14" spans="1:8" ht="12.75">
      <c r="A14" s="10">
        <v>2.03</v>
      </c>
      <c r="B14" s="23" t="s">
        <v>20</v>
      </c>
      <c r="C14" s="49" t="e">
        <f>#REF!-#REF!</f>
        <v>#REF!</v>
      </c>
      <c r="D14" s="43">
        <v>235000</v>
      </c>
      <c r="E14" s="24">
        <v>250000</v>
      </c>
      <c r="F14" s="56">
        <v>242500</v>
      </c>
      <c r="G14" s="60">
        <f t="shared" si="0"/>
        <v>7500</v>
      </c>
      <c r="H14" s="24">
        <v>0</v>
      </c>
    </row>
    <row r="15" spans="1:9" ht="12.75">
      <c r="A15" s="10">
        <v>2.04</v>
      </c>
      <c r="B15" s="23" t="s">
        <v>14</v>
      </c>
      <c r="C15" s="49" t="e">
        <f>#REF!-#REF!</f>
        <v>#REF!</v>
      </c>
      <c r="D15" s="44">
        <v>16000</v>
      </c>
      <c r="E15" s="24">
        <v>8000</v>
      </c>
      <c r="F15" s="58">
        <v>8000</v>
      </c>
      <c r="G15" s="60">
        <f t="shared" si="0"/>
        <v>0</v>
      </c>
      <c r="H15" s="24">
        <v>8000</v>
      </c>
      <c r="I15" s="18"/>
    </row>
    <row r="16" spans="1:8" ht="12.75">
      <c r="A16" s="10">
        <v>2.05</v>
      </c>
      <c r="B16" s="3" t="s">
        <v>15</v>
      </c>
      <c r="C16" s="49" t="e">
        <f>#REF!-#REF!</f>
        <v>#REF!</v>
      </c>
      <c r="D16" s="43">
        <v>28110</v>
      </c>
      <c r="E16" s="24">
        <v>40000</v>
      </c>
      <c r="F16" s="56">
        <v>18123</v>
      </c>
      <c r="G16" s="60">
        <f t="shared" si="0"/>
        <v>21877</v>
      </c>
      <c r="H16" s="24">
        <v>40000</v>
      </c>
    </row>
    <row r="17" spans="1:9" ht="12.75">
      <c r="A17" s="3">
        <v>2.06</v>
      </c>
      <c r="B17" s="52" t="s">
        <v>25</v>
      </c>
      <c r="D17" s="53">
        <v>0</v>
      </c>
      <c r="E17" s="54">
        <v>50000</v>
      </c>
      <c r="F17" s="56">
        <v>0</v>
      </c>
      <c r="G17" s="60">
        <f t="shared" si="0"/>
        <v>50000</v>
      </c>
      <c r="H17" s="24">
        <v>298000</v>
      </c>
      <c r="I17" s="18"/>
    </row>
    <row r="18" spans="1:9" ht="12.75">
      <c r="A18" s="10">
        <v>2.07</v>
      </c>
      <c r="B18" s="23" t="s">
        <v>16</v>
      </c>
      <c r="C18" s="49" t="e">
        <f>#REF!-#REF!</f>
        <v>#REF!</v>
      </c>
      <c r="D18" s="43">
        <v>97956</v>
      </c>
      <c r="E18" s="24">
        <v>100000</v>
      </c>
      <c r="F18" s="56">
        <v>44109</v>
      </c>
      <c r="G18" s="60">
        <f t="shared" si="0"/>
        <v>55891</v>
      </c>
      <c r="H18" s="24">
        <v>100000</v>
      </c>
      <c r="I18" s="18"/>
    </row>
    <row r="19" spans="1:8" ht="12.75">
      <c r="A19" s="10">
        <v>2.09</v>
      </c>
      <c r="B19" s="3" t="s">
        <v>19</v>
      </c>
      <c r="C19" s="49" t="e">
        <f>#REF!-#REF!</f>
        <v>#REF!</v>
      </c>
      <c r="D19" s="43">
        <v>260000</v>
      </c>
      <c r="E19" s="24">
        <v>260000</v>
      </c>
      <c r="F19" s="56">
        <v>260000</v>
      </c>
      <c r="G19" s="60">
        <f t="shared" si="0"/>
        <v>0</v>
      </c>
      <c r="H19" s="24">
        <v>260000</v>
      </c>
    </row>
    <row r="20" spans="1:9" ht="13.5" thickBot="1">
      <c r="A20" s="3"/>
      <c r="B20" s="5" t="s">
        <v>2</v>
      </c>
      <c r="C20" s="51" t="e">
        <f>SUM(C12:C19)</f>
        <v>#REF!</v>
      </c>
      <c r="D20" s="45">
        <f>SUM(D11:D19)</f>
        <v>747067</v>
      </c>
      <c r="E20" s="46">
        <f>SUM(E12:E19)</f>
        <v>818000</v>
      </c>
      <c r="F20" s="45">
        <f>SUM(F12:F19)</f>
        <v>683432</v>
      </c>
      <c r="G20" s="60">
        <f t="shared" si="0"/>
        <v>134568</v>
      </c>
      <c r="H20" s="27">
        <f>SUM(H12:H19)</f>
        <v>818000</v>
      </c>
      <c r="I20" s="18"/>
    </row>
    <row r="21" spans="1:8" ht="16.5" thickBot="1" thickTop="1">
      <c r="A21" s="12" t="s">
        <v>5</v>
      </c>
      <c r="B21" s="13" t="s">
        <v>6</v>
      </c>
      <c r="C21" s="16" t="e">
        <f>C9-C20</f>
        <v>#REF!</v>
      </c>
      <c r="D21" s="38">
        <f>D9-D20</f>
        <v>15439</v>
      </c>
      <c r="E21" s="35">
        <f>E9-E20</f>
        <v>-42750</v>
      </c>
      <c r="F21" s="38">
        <v>43619</v>
      </c>
      <c r="G21" s="63">
        <v>86369</v>
      </c>
      <c r="H21" s="35">
        <f>H9-H20</f>
        <v>-42800</v>
      </c>
    </row>
    <row r="22" ht="12.75">
      <c r="G22" s="61"/>
    </row>
    <row r="23" spans="1:8" ht="12.75">
      <c r="A23" s="17"/>
      <c r="F23" s="22"/>
      <c r="H23" s="21"/>
    </row>
    <row r="24" spans="6:8" ht="12.75">
      <c r="F24" s="22"/>
      <c r="H24" s="21"/>
    </row>
    <row r="25" spans="5:8" ht="12.75">
      <c r="E25" s="30"/>
      <c r="H25" s="21"/>
    </row>
    <row r="26" spans="5:8" ht="12.75">
      <c r="E26" s="30"/>
      <c r="H26" s="21"/>
    </row>
    <row r="27" ht="12.75">
      <c r="E27" s="30"/>
    </row>
    <row r="28" ht="12.75">
      <c r="E28" s="30"/>
    </row>
    <row r="29" spans="2:7" ht="12.75">
      <c r="B29" s="33"/>
      <c r="E29" s="30"/>
      <c r="G29" s="34"/>
    </row>
    <row r="30" spans="2:5" ht="12.75">
      <c r="B30" s="33"/>
      <c r="E30" s="30"/>
    </row>
    <row r="31" spans="2:7" ht="12.75">
      <c r="B31" s="33"/>
      <c r="E31" s="30"/>
      <c r="G31" s="34"/>
    </row>
  </sheetData>
  <sheetProtection/>
  <printOptions/>
  <pageMargins left="0.9055118110236221" right="0.6692913385826772" top="1.0236220472440944" bottom="0.6299212598425197" header="0.35433070866141736" footer="0.2362204724409449"/>
  <pageSetup fitToHeight="1" fitToWidth="1" horizontalDpi="300" verticalDpi="300" orientation="landscape" paperSize="9" r:id="rId1"/>
  <headerFooter alignWithMargins="0">
    <oddHeader>&amp;C&amp;18Norsk Nettverk for Næringseiendom 
</oddHeader>
    <oddFooter>&amp;COES 30.11.2016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NFN</dc:title>
  <dc:subject/>
  <dc:creator>NRK</dc:creator>
  <cp:keywords>busdjett</cp:keywords>
  <dc:description/>
  <cp:lastModifiedBy>Olav Egil Sæbøe</cp:lastModifiedBy>
  <cp:lastPrinted>2017-02-14T11:55:49Z</cp:lastPrinted>
  <dcterms:created xsi:type="dcterms:W3CDTF">2003-04-07T08:38:05Z</dcterms:created>
  <dcterms:modified xsi:type="dcterms:W3CDTF">2018-02-12T10:48:35Z</dcterms:modified>
  <cp:category>budsjett</cp:category>
  <cp:version/>
  <cp:contentType/>
  <cp:contentStatus/>
</cp:coreProperties>
</file>